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90" windowWidth="18960" windowHeight="11580" firstSheet="2" activeTab="2"/>
  </bookViews>
  <sheets>
    <sheet name="2021" sheetId="3" state="hidden" r:id="rId1"/>
    <sheet name="2022" sheetId="4" state="hidden" r:id="rId2"/>
    <sheet name="2023" sheetId="5" r:id="rId3"/>
    <sheet name="2024" sheetId="6" r:id="rId4"/>
    <sheet name="2025" sheetId="2" r:id="rId5"/>
    <sheet name="Лист1" sheetId="7" r:id="rId6"/>
  </sheets>
  <calcPr calcId="145621"/>
</workbook>
</file>

<file path=xl/calcChain.xml><?xml version="1.0" encoding="utf-8"?>
<calcChain xmlns="http://schemas.openxmlformats.org/spreadsheetml/2006/main">
  <c r="D7" i="5" l="1"/>
  <c r="F7" i="5" s="1"/>
  <c r="D7" i="2"/>
  <c r="F7" i="2" s="1"/>
  <c r="C6" i="2"/>
  <c r="C8" i="2" s="1"/>
  <c r="D8" i="2" s="1"/>
  <c r="D24" i="4"/>
  <c r="C24" i="4"/>
  <c r="D7" i="6"/>
  <c r="F7" i="6" s="1"/>
  <c r="C6" i="6"/>
  <c r="C8" i="6" s="1"/>
  <c r="D8" i="6" s="1"/>
  <c r="C6" i="4"/>
  <c r="D6" i="4" s="1"/>
  <c r="C6" i="5"/>
  <c r="D6" i="5" s="1"/>
  <c r="D7" i="4"/>
  <c r="F7" i="4" s="1"/>
  <c r="F6" i="4" s="1"/>
  <c r="F8" i="4" s="1"/>
  <c r="D7" i="3"/>
  <c r="F7" i="3" s="1"/>
  <c r="F6" i="3" s="1"/>
  <c r="F8" i="3" s="1"/>
  <c r="C6" i="3"/>
  <c r="C8" i="3" s="1"/>
  <c r="D8" i="3" s="1"/>
  <c r="F6" i="2" l="1"/>
  <c r="F8" i="2" s="1"/>
  <c r="F6" i="6"/>
  <c r="F8" i="6" s="1"/>
  <c r="F6" i="5"/>
  <c r="F8" i="5" s="1"/>
  <c r="D6" i="2"/>
  <c r="D6" i="6"/>
  <c r="D25" i="4"/>
  <c r="E12" i="4" s="1"/>
  <c r="D6" i="3"/>
  <c r="C8" i="5"/>
  <c r="D8" i="5" s="1"/>
  <c r="C8" i="4"/>
  <c r="D8" i="4" s="1"/>
</calcChain>
</file>

<file path=xl/sharedStrings.xml><?xml version="1.0" encoding="utf-8"?>
<sst xmlns="http://schemas.openxmlformats.org/spreadsheetml/2006/main" count="61" uniqueCount="22">
  <si>
    <t>Муниципальные образования</t>
  </si>
  <si>
    <t>ИТОГО</t>
  </si>
  <si>
    <t>Городские округа:</t>
  </si>
  <si>
    <t>Норматив затрат на одного специалиста</t>
  </si>
  <si>
    <t>Норма нагрузки на одного работника</t>
  </si>
  <si>
    <t>тыс. рублей</t>
  </si>
  <si>
    <t>Расчет объёма</t>
  </si>
  <si>
    <t>Норматив численности
(с пенсионерами)</t>
  </si>
  <si>
    <t>г. Мурманск</t>
  </si>
  <si>
    <t xml:space="preserve">Норматив численности
</t>
  </si>
  <si>
    <t xml:space="preserve">субвенции бюджету муниципального образования город Мурманск на осуществление органами местного самоуправления государственных полномочий в части осуществления организации предоставления ежемесячной жилищно-коммунальной выплаты в 2021  году
</t>
  </si>
  <si>
    <t xml:space="preserve">субвенции бюджету муниципального образования город Мурманск на осуществление органами местного самоуправления государственных полномочий в части осуществления организации предоставления ежемесячной жилищно-коммунальной выплаты в 2022 году
</t>
  </si>
  <si>
    <t>субвенции бюджету муниципального образования город Мурманск на осуществление органами местного самоуправления государственных полномочий в части осуществления организации предоставления ежемесячной жилищно-коммунальной выплаты в 2023 году</t>
  </si>
  <si>
    <t>Количество финансово-лицевых счетов получателей на 01.07.2020</t>
  </si>
  <si>
    <t>субвенции бюджету муниципального образования город Мурманск на осуществление органами местного самоуправления государственных полномочий в части осуществления организации предоставления ежемесячной жилищно-коммунальной выплаты в 2024 году</t>
  </si>
  <si>
    <t>Количество финансово-лицевых счетов получателей на 01.07.2021</t>
  </si>
  <si>
    <t>субвенции бюджету муниципального образования город Мурманск на осуществление органами местного самоуправления государственных полномочий в части осуществления организации предоставления ежемесячной жилищно-коммунальной выплаты в 2025 году</t>
  </si>
  <si>
    <t>город-горой Мурманск</t>
  </si>
  <si>
    <t>Количество финансово-лицевых счетов получателей на 01.07.2022</t>
  </si>
  <si>
    <t>рублей</t>
  </si>
  <si>
    <t xml:space="preserve">Заместитель министра труда и социального развития Мурманской области </t>
  </si>
  <si>
    <t>Л.М. Васинцева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</si>
</sst>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#,##0.0"/>
    <numFmt numFmtId="166" formatCode="0.00000"/>
  </numFmts>
  <fonts count="12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Times New Roman CYR"/>
      <family val="1"/>
      <charset val="204"/>
    </font>
    <font>
      <b/>
      <sz val="1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2"/>
      <name val="Times New Roman CYR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horizontal="center" vertical="center" wrapText="1" shrinkToFit="1"/>
    </xf>
    <xf numFmtId="0" fontId="8" fillId="0" borderId="0" xfId="0" applyFont="1"/>
    <xf numFmtId="0" fontId="2" fillId="0" borderId="1" xfId="0" applyFont="1" applyBorder="1" applyAlignment="1">
      <alignment horizontal="center" vertical="center" wrapText="1" shrinkToFit="1"/>
    </xf>
    <xf numFmtId="0" fontId="2" fillId="0" borderId="1" xfId="0" applyFont="1" applyBorder="1"/>
    <xf numFmtId="0" fontId="4" fillId="0" borderId="1" xfId="1" applyFont="1" applyFill="1" applyBorder="1" applyAlignment="1">
      <alignment horizontal="left" vertical="center" wrapText="1"/>
    </xf>
    <xf numFmtId="0" fontId="6" fillId="0" borderId="0" xfId="0" applyFont="1" applyAlignment="1">
      <alignment horizontal="center" vertical="center" wrapText="1" shrinkToFit="1"/>
    </xf>
    <xf numFmtId="0" fontId="2" fillId="0" borderId="2" xfId="0" applyFont="1" applyBorder="1" applyAlignment="1">
      <alignment horizontal="center" vertical="center" wrapText="1" shrinkToFit="1"/>
    </xf>
    <xf numFmtId="0" fontId="7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 wrapText="1" shrinkToFit="1"/>
    </xf>
    <xf numFmtId="0" fontId="10" fillId="0" borderId="0" xfId="0" applyFont="1"/>
    <xf numFmtId="0" fontId="9" fillId="0" borderId="0" xfId="0" applyFont="1" applyAlignment="1">
      <alignment horizontal="right"/>
    </xf>
    <xf numFmtId="165" fontId="9" fillId="0" borderId="1" xfId="0" applyNumberFormat="1" applyFont="1" applyBorder="1" applyAlignment="1">
      <alignment horizontal="center" vertical="center"/>
    </xf>
    <xf numFmtId="165" fontId="8" fillId="0" borderId="1" xfId="0" applyNumberFormat="1" applyFont="1" applyBorder="1" applyAlignment="1">
      <alignment horizontal="center" vertical="center"/>
    </xf>
    <xf numFmtId="3" fontId="9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3" fontId="8" fillId="0" borderId="1" xfId="0" applyNumberFormat="1" applyFont="1" applyFill="1" applyBorder="1" applyAlignment="1">
      <alignment horizontal="center" vertical="center"/>
    </xf>
    <xf numFmtId="0" fontId="2" fillId="0" borderId="0" xfId="0" applyFont="1" applyBorder="1"/>
    <xf numFmtId="165" fontId="9" fillId="0" borderId="0" xfId="0" applyNumberFormat="1" applyFont="1" applyBorder="1" applyAlignment="1">
      <alignment horizontal="center" vertical="center"/>
    </xf>
    <xf numFmtId="3" fontId="9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164" fontId="8" fillId="0" borderId="0" xfId="0" applyNumberFormat="1" applyFont="1" applyFill="1" applyBorder="1" applyAlignment="1">
      <alignment horizontal="center" vertical="center"/>
    </xf>
    <xf numFmtId="0" fontId="2" fillId="0" borderId="0" xfId="0" applyFont="1" applyBorder="1" applyAlignment="1"/>
    <xf numFmtId="164" fontId="8" fillId="0" borderId="1" xfId="0" applyNumberFormat="1" applyFont="1" applyFill="1" applyBorder="1" applyAlignment="1">
      <alignment horizontal="center" vertical="center"/>
    </xf>
    <xf numFmtId="166" fontId="7" fillId="0" borderId="0" xfId="0" applyNumberFormat="1" applyFont="1"/>
    <xf numFmtId="1" fontId="7" fillId="0" borderId="0" xfId="0" applyNumberFormat="1" applyFont="1"/>
    <xf numFmtId="0" fontId="11" fillId="0" borderId="1" xfId="1" applyFont="1" applyFill="1" applyBorder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wrapText="1"/>
    </xf>
  </cellXfs>
  <cellStyles count="2">
    <cellStyle name="Обычный" xfId="0" builtinId="0"/>
    <cellStyle name="Обычный_Расчет субвенции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1"/>
  <sheetViews>
    <sheetView workbookViewId="0">
      <selection activeCell="F7" sqref="F7"/>
    </sheetView>
  </sheetViews>
  <sheetFormatPr defaultRowHeight="15" x14ac:dyDescent="0.25"/>
  <cols>
    <col min="1" max="1" width="37.5703125" customWidth="1"/>
    <col min="2" max="2" width="15" customWidth="1"/>
    <col min="3" max="3" width="18.85546875" customWidth="1"/>
    <col min="4" max="4" width="18.7109375" customWidth="1"/>
    <col min="5" max="6" width="16" customWidth="1"/>
  </cols>
  <sheetData>
    <row r="1" spans="1:8" s="2" customFormat="1" ht="18.75" x14ac:dyDescent="0.3">
      <c r="A1" s="30" t="s">
        <v>6</v>
      </c>
      <c r="B1" s="30"/>
      <c r="C1" s="30"/>
      <c r="D1" s="30"/>
      <c r="E1" s="30"/>
      <c r="F1" s="30"/>
    </row>
    <row r="2" spans="1:8" s="2" customFormat="1" ht="63" customHeight="1" x14ac:dyDescent="0.3">
      <c r="A2" s="31" t="s">
        <v>10</v>
      </c>
      <c r="B2" s="31"/>
      <c r="C2" s="31"/>
      <c r="D2" s="31"/>
      <c r="E2" s="31"/>
      <c r="F2" s="31"/>
    </row>
    <row r="3" spans="1:8" s="2" customFormat="1" ht="15.75" customHeight="1" x14ac:dyDescent="0.3">
      <c r="A3" s="4"/>
      <c r="B3" s="4"/>
      <c r="C3" s="4"/>
      <c r="D3" s="4"/>
      <c r="E3" s="4"/>
      <c r="F3" s="13" t="s">
        <v>5</v>
      </c>
    </row>
    <row r="4" spans="1:8" s="10" customFormat="1" ht="103.5" customHeight="1" x14ac:dyDescent="0.3">
      <c r="A4" s="9" t="s">
        <v>0</v>
      </c>
      <c r="B4" s="9" t="s">
        <v>4</v>
      </c>
      <c r="C4" s="9" t="s">
        <v>13</v>
      </c>
      <c r="D4" s="9" t="s">
        <v>7</v>
      </c>
      <c r="E4" s="9" t="s">
        <v>3</v>
      </c>
      <c r="F4" s="5">
        <v>2019</v>
      </c>
      <c r="G4" s="3"/>
      <c r="H4" s="3"/>
    </row>
    <row r="5" spans="1:8" s="1" customFormat="1" ht="15" customHeight="1" x14ac:dyDescent="0.25">
      <c r="A5" s="11">
        <v>1</v>
      </c>
      <c r="B5" s="11">
        <v>2</v>
      </c>
      <c r="C5" s="11">
        <v>3</v>
      </c>
      <c r="D5" s="11">
        <v>6</v>
      </c>
      <c r="E5" s="11">
        <v>8</v>
      </c>
      <c r="F5" s="11">
        <v>9</v>
      </c>
      <c r="G5" s="8"/>
      <c r="H5" s="8"/>
    </row>
    <row r="6" spans="1:8" s="12" customFormat="1" ht="18.75" x14ac:dyDescent="0.3">
      <c r="A6" s="6" t="s">
        <v>2</v>
      </c>
      <c r="B6" s="15">
        <v>2435</v>
      </c>
      <c r="C6" s="16">
        <f>SUM(C7:C7)</f>
        <v>87</v>
      </c>
      <c r="D6" s="18">
        <f>ROUND(C6/B6,3)</f>
        <v>3.5999999999999997E-2</v>
      </c>
      <c r="E6" s="26"/>
      <c r="F6" s="14">
        <f>SUM(F7:F7)</f>
        <v>38.700000000000003</v>
      </c>
    </row>
    <row r="7" spans="1:8" s="2" customFormat="1" ht="18.75" x14ac:dyDescent="0.3">
      <c r="A7" s="7" t="s">
        <v>8</v>
      </c>
      <c r="B7" s="15">
        <v>2435</v>
      </c>
      <c r="C7" s="19">
        <v>87</v>
      </c>
      <c r="D7" s="18">
        <f>ROUND(C7/B7,3)</f>
        <v>3.5999999999999997E-2</v>
      </c>
      <c r="E7" s="26">
        <v>1074</v>
      </c>
      <c r="F7" s="15">
        <f>ROUND(D7*E7,1)</f>
        <v>38.700000000000003</v>
      </c>
    </row>
    <row r="8" spans="1:8" s="12" customFormat="1" ht="18.75" x14ac:dyDescent="0.3">
      <c r="A8" s="6" t="s">
        <v>1</v>
      </c>
      <c r="B8" s="14">
        <v>2435</v>
      </c>
      <c r="C8" s="16">
        <f>C6</f>
        <v>87</v>
      </c>
      <c r="D8" s="17">
        <f>ROUND(C8/B8,3)</f>
        <v>3.5999999999999997E-2</v>
      </c>
      <c r="E8" s="26"/>
      <c r="F8" s="14">
        <f>F6</f>
        <v>38.700000000000003</v>
      </c>
    </row>
    <row r="9" spans="1:8" s="12" customFormat="1" ht="18.75" x14ac:dyDescent="0.3">
      <c r="A9" s="20"/>
      <c r="B9" s="21"/>
      <c r="C9" s="22"/>
      <c r="D9" s="23"/>
      <c r="E9" s="24"/>
      <c r="F9" s="21"/>
    </row>
    <row r="10" spans="1:8" s="2" customFormat="1" ht="18.75" x14ac:dyDescent="0.3"/>
    <row r="11" spans="1:8" s="2" customFormat="1" ht="18.75" x14ac:dyDescent="0.3"/>
    <row r="12" spans="1:8" s="2" customFormat="1" ht="18.75" x14ac:dyDescent="0.3"/>
    <row r="13" spans="1:8" s="2" customFormat="1" ht="18.75" x14ac:dyDescent="0.3"/>
    <row r="14" spans="1:8" s="2" customFormat="1" ht="18.75" x14ac:dyDescent="0.3"/>
    <row r="15" spans="1:8" s="2" customFormat="1" ht="18.75" x14ac:dyDescent="0.3"/>
    <row r="16" spans="1:8" s="2" customFormat="1" ht="18.75" x14ac:dyDescent="0.3"/>
    <row r="17" s="2" customFormat="1" ht="18.75" x14ac:dyDescent="0.3"/>
    <row r="18" s="2" customFormat="1" ht="18.75" x14ac:dyDescent="0.3"/>
    <row r="19" s="2" customFormat="1" ht="18.75" x14ac:dyDescent="0.3"/>
    <row r="20" s="2" customFormat="1" ht="18.75" x14ac:dyDescent="0.3"/>
    <row r="21" s="2" customFormat="1" ht="18.75" x14ac:dyDescent="0.3"/>
    <row r="22" s="2" customFormat="1" ht="18.75" x14ac:dyDescent="0.3"/>
    <row r="23" s="2" customFormat="1" ht="18.75" x14ac:dyDescent="0.3"/>
    <row r="24" s="2" customFormat="1" ht="18.75" x14ac:dyDescent="0.3"/>
    <row r="25" s="2" customFormat="1" ht="18.75" x14ac:dyDescent="0.3"/>
    <row r="26" s="2" customFormat="1" ht="18.75" x14ac:dyDescent="0.3"/>
    <row r="27" s="2" customFormat="1" ht="18.75" x14ac:dyDescent="0.3"/>
    <row r="28" s="2" customFormat="1" ht="18.75" x14ac:dyDescent="0.3"/>
    <row r="29" s="2" customFormat="1" ht="18.75" x14ac:dyDescent="0.3"/>
    <row r="30" s="2" customFormat="1" ht="18.75" x14ac:dyDescent="0.3"/>
    <row r="31" s="2" customFormat="1" ht="18.75" x14ac:dyDescent="0.3"/>
    <row r="32" s="2" customFormat="1" ht="18.75" x14ac:dyDescent="0.3"/>
    <row r="33" s="2" customFormat="1" ht="18.75" x14ac:dyDescent="0.3"/>
    <row r="34" s="1" customFormat="1" x14ac:dyDescent="0.25"/>
    <row r="35" s="1" customFormat="1" x14ac:dyDescent="0.25"/>
    <row r="36" s="1" customFormat="1" x14ac:dyDescent="0.25"/>
    <row r="37" s="1" customFormat="1" x14ac:dyDescent="0.25"/>
    <row r="38" s="1" customFormat="1" x14ac:dyDescent="0.25"/>
    <row r="39" s="1" customFormat="1" x14ac:dyDescent="0.25"/>
    <row r="40" s="1" customFormat="1" x14ac:dyDescent="0.25"/>
    <row r="41" s="1" customFormat="1" x14ac:dyDescent="0.25"/>
  </sheetData>
  <mergeCells count="2">
    <mergeCell ref="A1:F1"/>
    <mergeCell ref="A2:F2"/>
  </mergeCell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8"/>
  <sheetViews>
    <sheetView workbookViewId="0">
      <selection activeCell="F7" sqref="F7"/>
    </sheetView>
  </sheetViews>
  <sheetFormatPr defaultRowHeight="15" x14ac:dyDescent="0.25"/>
  <cols>
    <col min="1" max="1" width="37.5703125" customWidth="1"/>
    <col min="2" max="2" width="15" customWidth="1"/>
    <col min="3" max="3" width="18.85546875" customWidth="1"/>
    <col min="4" max="4" width="18.7109375" customWidth="1"/>
    <col min="5" max="5" width="13.42578125" customWidth="1"/>
    <col min="6" max="6" width="16" customWidth="1"/>
  </cols>
  <sheetData>
    <row r="1" spans="1:8" s="2" customFormat="1" ht="18.75" x14ac:dyDescent="0.3">
      <c r="A1" s="30" t="s">
        <v>6</v>
      </c>
      <c r="B1" s="30"/>
      <c r="C1" s="30"/>
      <c r="D1" s="30"/>
      <c r="E1" s="30"/>
      <c r="F1" s="30"/>
    </row>
    <row r="2" spans="1:8" s="2" customFormat="1" ht="57.75" customHeight="1" x14ac:dyDescent="0.3">
      <c r="A2" s="31" t="s">
        <v>11</v>
      </c>
      <c r="B2" s="31"/>
      <c r="C2" s="31"/>
      <c r="D2" s="31"/>
      <c r="E2" s="31"/>
      <c r="F2" s="31"/>
    </row>
    <row r="3" spans="1:8" s="2" customFormat="1" ht="15.75" customHeight="1" x14ac:dyDescent="0.3">
      <c r="A3" s="4"/>
      <c r="B3" s="4"/>
      <c r="C3" s="4"/>
      <c r="D3" s="4"/>
      <c r="E3" s="4"/>
      <c r="F3" s="13" t="s">
        <v>5</v>
      </c>
    </row>
    <row r="4" spans="1:8" s="10" customFormat="1" ht="103.5" customHeight="1" x14ac:dyDescent="0.3">
      <c r="A4" s="9" t="s">
        <v>0</v>
      </c>
      <c r="B4" s="9" t="s">
        <v>4</v>
      </c>
      <c r="C4" s="9" t="s">
        <v>15</v>
      </c>
      <c r="D4" s="9" t="s">
        <v>9</v>
      </c>
      <c r="E4" s="9" t="s">
        <v>3</v>
      </c>
      <c r="F4" s="5">
        <v>2022</v>
      </c>
      <c r="G4" s="3"/>
      <c r="H4" s="3"/>
    </row>
    <row r="5" spans="1:8" s="1" customFormat="1" ht="15" customHeight="1" x14ac:dyDescent="0.25">
      <c r="A5" s="11">
        <v>1</v>
      </c>
      <c r="B5" s="11">
        <v>2</v>
      </c>
      <c r="C5" s="11">
        <v>3</v>
      </c>
      <c r="D5" s="11">
        <v>4</v>
      </c>
      <c r="E5" s="11">
        <v>5</v>
      </c>
      <c r="F5" s="11">
        <v>6</v>
      </c>
      <c r="G5" s="8"/>
      <c r="H5" s="8"/>
    </row>
    <row r="6" spans="1:8" s="12" customFormat="1" ht="18.75" x14ac:dyDescent="0.3">
      <c r="A6" s="6" t="s">
        <v>2</v>
      </c>
      <c r="B6" s="15">
        <v>2435</v>
      </c>
      <c r="C6" s="16">
        <f>SUM(C7:C7)</f>
        <v>77</v>
      </c>
      <c r="D6" s="18">
        <f>ROUND(C6/B6,3)</f>
        <v>3.2000000000000001E-2</v>
      </c>
      <c r="E6" s="26"/>
      <c r="F6" s="14">
        <f>SUM(F7:F7)</f>
        <v>34.700000000000003</v>
      </c>
    </row>
    <row r="7" spans="1:8" s="2" customFormat="1" ht="18.75" x14ac:dyDescent="0.3">
      <c r="A7" s="7" t="s">
        <v>8</v>
      </c>
      <c r="B7" s="15">
        <v>2435</v>
      </c>
      <c r="C7" s="19">
        <v>77</v>
      </c>
      <c r="D7" s="18">
        <f>ROUND(C7/B7,3)</f>
        <v>3.2000000000000001E-2</v>
      </c>
      <c r="E7" s="26">
        <v>1085</v>
      </c>
      <c r="F7" s="15">
        <f>ROUND(D7*E7,1)</f>
        <v>34.700000000000003</v>
      </c>
    </row>
    <row r="8" spans="1:8" s="12" customFormat="1" ht="18.75" x14ac:dyDescent="0.3">
      <c r="A8" s="6" t="s">
        <v>1</v>
      </c>
      <c r="B8" s="14">
        <v>2435</v>
      </c>
      <c r="C8" s="16">
        <f>C6</f>
        <v>77</v>
      </c>
      <c r="D8" s="17">
        <f>ROUND(C8/B8,3)</f>
        <v>3.2000000000000001E-2</v>
      </c>
      <c r="E8" s="26"/>
      <c r="F8" s="14">
        <f>F6</f>
        <v>34.700000000000003</v>
      </c>
    </row>
    <row r="9" spans="1:8" s="12" customFormat="1" ht="18.75" x14ac:dyDescent="0.3">
      <c r="A9" s="20"/>
      <c r="B9" s="21"/>
      <c r="C9" s="22"/>
      <c r="D9" s="23"/>
      <c r="E9" s="24"/>
      <c r="F9" s="21"/>
    </row>
    <row r="10" spans="1:8" s="12" customFormat="1" ht="18.75" x14ac:dyDescent="0.3">
      <c r="A10" s="25"/>
      <c r="B10" s="21"/>
      <c r="C10" s="22"/>
      <c r="D10" s="23"/>
      <c r="E10" s="24"/>
      <c r="F10" s="21"/>
    </row>
    <row r="11" spans="1:8" s="2" customFormat="1" ht="18.75" x14ac:dyDescent="0.3"/>
    <row r="12" spans="1:8" s="2" customFormat="1" ht="18.75" x14ac:dyDescent="0.3">
      <c r="C12" s="2">
        <v>100</v>
      </c>
      <c r="D12" s="2">
        <v>100</v>
      </c>
      <c r="E12" s="28">
        <f>'2021'!E7*D25</f>
        <v>1084.74</v>
      </c>
    </row>
    <row r="13" spans="1:8" s="2" customFormat="1" ht="18.75" x14ac:dyDescent="0.3">
      <c r="C13" s="2">
        <v>100</v>
      </c>
      <c r="D13" s="2">
        <v>100</v>
      </c>
    </row>
    <row r="14" spans="1:8" s="2" customFormat="1" ht="18.75" x14ac:dyDescent="0.3">
      <c r="C14" s="2">
        <v>100</v>
      </c>
      <c r="D14" s="2">
        <v>100</v>
      </c>
    </row>
    <row r="15" spans="1:8" s="2" customFormat="1" ht="18.75" x14ac:dyDescent="0.3">
      <c r="C15" s="2">
        <v>100</v>
      </c>
      <c r="D15" s="2">
        <v>100</v>
      </c>
    </row>
    <row r="16" spans="1:8" s="2" customFormat="1" ht="18.75" x14ac:dyDescent="0.3">
      <c r="C16" s="2">
        <v>100</v>
      </c>
      <c r="D16" s="2">
        <v>100</v>
      </c>
    </row>
    <row r="17" spans="3:4" s="2" customFormat="1" ht="18.75" x14ac:dyDescent="0.3">
      <c r="C17" s="2">
        <v>100</v>
      </c>
      <c r="D17" s="2">
        <v>100</v>
      </c>
    </row>
    <row r="18" spans="3:4" s="2" customFormat="1" ht="18.75" x14ac:dyDescent="0.3">
      <c r="C18" s="2">
        <v>100</v>
      </c>
      <c r="D18" s="2">
        <v>100</v>
      </c>
    </row>
    <row r="19" spans="3:4" s="2" customFormat="1" ht="18.75" x14ac:dyDescent="0.3">
      <c r="C19" s="2">
        <v>100</v>
      </c>
      <c r="D19" s="2">
        <v>100</v>
      </c>
    </row>
    <row r="20" spans="3:4" s="2" customFormat="1" ht="18.75" x14ac:dyDescent="0.3">
      <c r="C20" s="2">
        <v>100</v>
      </c>
      <c r="D20" s="2">
        <v>100</v>
      </c>
    </row>
    <row r="21" spans="3:4" s="2" customFormat="1" ht="18.75" x14ac:dyDescent="0.3">
      <c r="C21" s="2">
        <v>100</v>
      </c>
      <c r="D21" s="2">
        <v>104</v>
      </c>
    </row>
    <row r="22" spans="3:4" s="2" customFormat="1" ht="18.75" x14ac:dyDescent="0.3">
      <c r="C22" s="2">
        <v>100</v>
      </c>
      <c r="D22" s="2">
        <v>104</v>
      </c>
    </row>
    <row r="23" spans="3:4" s="2" customFormat="1" ht="18.75" x14ac:dyDescent="0.3">
      <c r="C23" s="2">
        <v>100</v>
      </c>
      <c r="D23" s="2">
        <v>104</v>
      </c>
    </row>
    <row r="24" spans="3:4" s="2" customFormat="1" ht="18.75" x14ac:dyDescent="0.3">
      <c r="C24" s="2">
        <f>SUM(C12:C23)/12</f>
        <v>100</v>
      </c>
      <c r="D24" s="2">
        <f>SUM(D12:D23)/12</f>
        <v>101</v>
      </c>
    </row>
    <row r="25" spans="3:4" s="2" customFormat="1" ht="18.75" x14ac:dyDescent="0.3">
      <c r="D25" s="27">
        <f>D24/C24</f>
        <v>1.01</v>
      </c>
    </row>
    <row r="26" spans="3:4" s="2" customFormat="1" ht="18.75" x14ac:dyDescent="0.3"/>
    <row r="27" spans="3:4" s="2" customFormat="1" ht="18.75" x14ac:dyDescent="0.3"/>
    <row r="28" spans="3:4" s="2" customFormat="1" ht="18.75" x14ac:dyDescent="0.3"/>
    <row r="29" spans="3:4" s="2" customFormat="1" ht="18.75" x14ac:dyDescent="0.3"/>
    <row r="30" spans="3:4" s="2" customFormat="1" ht="18.75" x14ac:dyDescent="0.3"/>
    <row r="31" spans="3:4" s="2" customFormat="1" ht="18.75" x14ac:dyDescent="0.3"/>
    <row r="32" spans="3:4" s="2" customFormat="1" ht="18.75" x14ac:dyDescent="0.3"/>
    <row r="33" s="2" customFormat="1" ht="18.75" x14ac:dyDescent="0.3"/>
    <row r="34" s="2" customFormat="1" ht="18.75" x14ac:dyDescent="0.3"/>
    <row r="35" s="2" customFormat="1" ht="18.75" x14ac:dyDescent="0.3"/>
    <row r="36" s="2" customFormat="1" ht="18.75" x14ac:dyDescent="0.3"/>
    <row r="37" s="2" customFormat="1" ht="18.75" x14ac:dyDescent="0.3"/>
    <row r="38" s="2" customFormat="1" ht="18.75" x14ac:dyDescent="0.3"/>
    <row r="39" s="2" customFormat="1" ht="18.75" x14ac:dyDescent="0.3"/>
    <row r="40" s="2" customFormat="1" ht="18.75" x14ac:dyDescent="0.3"/>
    <row r="41" s="2" customFormat="1" ht="18.75" x14ac:dyDescent="0.3"/>
    <row r="42" s="2" customFormat="1" ht="18.75" x14ac:dyDescent="0.3"/>
    <row r="43" s="2" customFormat="1" ht="18.75" x14ac:dyDescent="0.3"/>
    <row r="44" s="2" customFormat="1" ht="18.75" x14ac:dyDescent="0.3"/>
    <row r="45" s="2" customFormat="1" ht="18.75" x14ac:dyDescent="0.3"/>
    <row r="46" s="2" customFormat="1" ht="18.75" x14ac:dyDescent="0.3"/>
    <row r="47" s="2" customFormat="1" ht="18.75" x14ac:dyDescent="0.3"/>
    <row r="48" s="2" customFormat="1" ht="18.75" x14ac:dyDescent="0.3"/>
    <row r="49" s="2" customFormat="1" ht="18.75" x14ac:dyDescent="0.3"/>
    <row r="50" s="2" customFormat="1" ht="18.75" x14ac:dyDescent="0.3"/>
    <row r="51" s="2" customFormat="1" ht="18.75" x14ac:dyDescent="0.3"/>
    <row r="52" s="2" customFormat="1" ht="18.75" x14ac:dyDescent="0.3"/>
    <row r="53" s="2" customFormat="1" ht="18.75" x14ac:dyDescent="0.3"/>
    <row r="54" s="2" customFormat="1" ht="18.75" x14ac:dyDescent="0.3"/>
    <row r="55" s="2" customFormat="1" ht="18.75" x14ac:dyDescent="0.3"/>
    <row r="56" s="2" customFormat="1" ht="18.75" x14ac:dyDescent="0.3"/>
    <row r="57" s="2" customFormat="1" ht="18.75" x14ac:dyDescent="0.3"/>
    <row r="58" s="2" customFormat="1" ht="18.75" x14ac:dyDescent="0.3"/>
    <row r="59" s="2" customFormat="1" ht="18.75" x14ac:dyDescent="0.3"/>
    <row r="60" s="2" customFormat="1" ht="18.75" x14ac:dyDescent="0.3"/>
    <row r="61" s="2" customFormat="1" ht="18.75" x14ac:dyDescent="0.3"/>
    <row r="62" s="2" customFormat="1" ht="18.75" x14ac:dyDescent="0.3"/>
    <row r="63" s="2" customFormat="1" ht="18.75" x14ac:dyDescent="0.3"/>
    <row r="64" s="2" customFormat="1" ht="18.75" x14ac:dyDescent="0.3"/>
    <row r="65" s="2" customFormat="1" ht="18.75" x14ac:dyDescent="0.3"/>
    <row r="66" s="2" customFormat="1" ht="18.75" x14ac:dyDescent="0.3"/>
    <row r="67" s="2" customFormat="1" ht="18.75" x14ac:dyDescent="0.3"/>
    <row r="68" s="2" customFormat="1" ht="18.75" x14ac:dyDescent="0.3"/>
    <row r="69" s="2" customFormat="1" ht="18.75" x14ac:dyDescent="0.3"/>
    <row r="70" s="2" customFormat="1" ht="18.75" x14ac:dyDescent="0.3"/>
    <row r="71" s="1" customFormat="1" x14ac:dyDescent="0.25"/>
    <row r="72" s="1" customFormat="1" x14ac:dyDescent="0.25"/>
    <row r="73" s="1" customFormat="1" x14ac:dyDescent="0.25"/>
    <row r="74" s="1" customFormat="1" x14ac:dyDescent="0.25"/>
    <row r="75" s="1" customFormat="1" x14ac:dyDescent="0.25"/>
    <row r="76" s="1" customFormat="1" x14ac:dyDescent="0.25"/>
    <row r="77" s="1" customFormat="1" x14ac:dyDescent="0.25"/>
    <row r="78" s="1" customFormat="1" x14ac:dyDescent="0.25"/>
  </sheetData>
  <mergeCells count="2">
    <mergeCell ref="A1:F1"/>
    <mergeCell ref="A2:F2"/>
  </mergeCells>
  <pageMargins left="0.31496062992125984" right="0.31496062992125984" top="0.23622047244094491" bottom="0.15748031496062992" header="0.15748031496062992" footer="0.15748031496062992"/>
  <pageSetup paperSize="9" scale="9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9"/>
  <sheetViews>
    <sheetView tabSelected="1" workbookViewId="0">
      <selection activeCell="L12" sqref="L12"/>
    </sheetView>
  </sheetViews>
  <sheetFormatPr defaultRowHeight="15" x14ac:dyDescent="0.25"/>
  <cols>
    <col min="1" max="1" width="37.5703125" customWidth="1"/>
    <col min="2" max="2" width="15" customWidth="1"/>
    <col min="3" max="3" width="18.85546875" customWidth="1"/>
    <col min="4" max="4" width="18.7109375" customWidth="1"/>
    <col min="5" max="5" width="14.85546875" customWidth="1"/>
    <col min="6" max="6" width="18" customWidth="1"/>
  </cols>
  <sheetData>
    <row r="1" spans="1:8" s="2" customFormat="1" ht="18.75" x14ac:dyDescent="0.3">
      <c r="A1" s="30" t="s">
        <v>6</v>
      </c>
      <c r="B1" s="30"/>
      <c r="C1" s="30"/>
      <c r="D1" s="30"/>
      <c r="E1" s="30"/>
      <c r="F1" s="30"/>
    </row>
    <row r="2" spans="1:8" s="2" customFormat="1" ht="60" customHeight="1" x14ac:dyDescent="0.3">
      <c r="A2" s="31" t="s">
        <v>12</v>
      </c>
      <c r="B2" s="31"/>
      <c r="C2" s="31"/>
      <c r="D2" s="31"/>
      <c r="E2" s="31"/>
      <c r="F2" s="31"/>
    </row>
    <row r="3" spans="1:8" s="2" customFormat="1" ht="15.75" customHeight="1" x14ac:dyDescent="0.3">
      <c r="A3" s="4"/>
      <c r="B3" s="4"/>
      <c r="C3" s="4"/>
      <c r="D3" s="4"/>
      <c r="E3" s="4"/>
      <c r="F3" s="13" t="s">
        <v>19</v>
      </c>
    </row>
    <row r="4" spans="1:8" s="10" customFormat="1" ht="103.5" customHeight="1" x14ac:dyDescent="0.3">
      <c r="A4" s="9" t="s">
        <v>0</v>
      </c>
      <c r="B4" s="9" t="s">
        <v>4</v>
      </c>
      <c r="C4" s="9" t="s">
        <v>18</v>
      </c>
      <c r="D4" s="9" t="s">
        <v>9</v>
      </c>
      <c r="E4" s="9" t="s">
        <v>3</v>
      </c>
      <c r="F4" s="5">
        <v>2023</v>
      </c>
      <c r="G4" s="3"/>
      <c r="H4" s="3"/>
    </row>
    <row r="5" spans="1:8" s="1" customFormat="1" ht="15" customHeight="1" x14ac:dyDescent="0.25">
      <c r="A5" s="11">
        <v>1</v>
      </c>
      <c r="B5" s="11">
        <v>2</v>
      </c>
      <c r="C5" s="11">
        <v>3</v>
      </c>
      <c r="D5" s="11">
        <v>4</v>
      </c>
      <c r="E5" s="11">
        <v>5</v>
      </c>
      <c r="F5" s="11">
        <v>6</v>
      </c>
      <c r="G5" s="8"/>
      <c r="H5" s="8"/>
    </row>
    <row r="6" spans="1:8" s="12" customFormat="1" ht="18.75" x14ac:dyDescent="0.3">
      <c r="A6" s="6" t="s">
        <v>2</v>
      </c>
      <c r="B6" s="15">
        <v>2435</v>
      </c>
      <c r="C6" s="16">
        <f>SUM(C7:C7)</f>
        <v>73</v>
      </c>
      <c r="D6" s="18">
        <f>ROUND(C6/B6,3)</f>
        <v>0.03</v>
      </c>
      <c r="E6" s="26"/>
      <c r="F6" s="14">
        <f>SUM(F7:F7)</f>
        <v>43191</v>
      </c>
    </row>
    <row r="7" spans="1:8" s="2" customFormat="1" ht="18.75" x14ac:dyDescent="0.3">
      <c r="A7" s="7" t="s">
        <v>17</v>
      </c>
      <c r="B7" s="15">
        <v>2435</v>
      </c>
      <c r="C7" s="19">
        <v>73</v>
      </c>
      <c r="D7" s="18">
        <f>ROUND(C7/B7,3)</f>
        <v>0.03</v>
      </c>
      <c r="E7" s="26">
        <v>1439693</v>
      </c>
      <c r="F7" s="15">
        <f>ROUND(D7*E7,0)</f>
        <v>43191</v>
      </c>
    </row>
    <row r="8" spans="1:8" s="12" customFormat="1" ht="18.75" x14ac:dyDescent="0.3">
      <c r="A8" s="6" t="s">
        <v>1</v>
      </c>
      <c r="B8" s="14">
        <v>2435</v>
      </c>
      <c r="C8" s="16">
        <f>C6</f>
        <v>73</v>
      </c>
      <c r="D8" s="17">
        <f>ROUND(C8/B8,3)</f>
        <v>0.03</v>
      </c>
      <c r="E8" s="26"/>
      <c r="F8" s="14">
        <f>F6</f>
        <v>43191</v>
      </c>
    </row>
    <row r="9" spans="1:8" s="12" customFormat="1" ht="18.75" x14ac:dyDescent="0.3">
      <c r="A9" s="20"/>
      <c r="B9" s="21"/>
      <c r="C9" s="22"/>
      <c r="D9" s="23"/>
      <c r="E9" s="24"/>
      <c r="F9" s="21"/>
    </row>
    <row r="10" spans="1:8" s="2" customFormat="1" ht="18.75" x14ac:dyDescent="0.3"/>
    <row r="11" spans="1:8" s="2" customFormat="1" ht="20.45" customHeight="1" x14ac:dyDescent="0.3"/>
    <row r="12" spans="1:8" s="2" customFormat="1" ht="18.75" x14ac:dyDescent="0.3">
      <c r="A12" s="32" t="s">
        <v>20</v>
      </c>
      <c r="B12" s="32"/>
      <c r="C12" s="32"/>
    </row>
    <row r="13" spans="1:8" s="2" customFormat="1" ht="18.75" x14ac:dyDescent="0.3">
      <c r="A13" s="32"/>
      <c r="B13" s="32"/>
      <c r="C13" s="32"/>
      <c r="F13" s="2" t="s">
        <v>21</v>
      </c>
    </row>
    <row r="14" spans="1:8" s="2" customFormat="1" ht="18.75" x14ac:dyDescent="0.3"/>
    <row r="15" spans="1:8" s="2" customFormat="1" ht="18.75" x14ac:dyDescent="0.3"/>
    <row r="16" spans="1:8" s="2" customFormat="1" ht="18.75" x14ac:dyDescent="0.3"/>
    <row r="17" s="2" customFormat="1" ht="18.75" x14ac:dyDescent="0.3"/>
    <row r="18" s="2" customFormat="1" ht="18.75" x14ac:dyDescent="0.3"/>
    <row r="19" s="2" customFormat="1" ht="18.75" x14ac:dyDescent="0.3"/>
    <row r="20" s="2" customFormat="1" ht="18.75" x14ac:dyDescent="0.3"/>
    <row r="21" s="2" customFormat="1" ht="18.75" x14ac:dyDescent="0.3"/>
    <row r="22" s="2" customFormat="1" ht="18.75" x14ac:dyDescent="0.3"/>
    <row r="23" s="2" customFormat="1" ht="18.75" x14ac:dyDescent="0.3"/>
    <row r="24" s="2" customFormat="1" ht="18.75" x14ac:dyDescent="0.3"/>
    <row r="25" s="2" customFormat="1" ht="18.75" x14ac:dyDescent="0.3"/>
    <row r="26" s="2" customFormat="1" ht="18.75" x14ac:dyDescent="0.3"/>
    <row r="27" s="2" customFormat="1" ht="18.75" x14ac:dyDescent="0.3"/>
    <row r="28" s="2" customFormat="1" ht="18.75" x14ac:dyDescent="0.3"/>
    <row r="29" s="2" customFormat="1" ht="18.75" x14ac:dyDescent="0.3"/>
    <row r="30" s="2" customFormat="1" ht="18.75" x14ac:dyDescent="0.3"/>
    <row r="31" s="2" customFormat="1" ht="18.75" x14ac:dyDescent="0.3"/>
    <row r="32" s="2" customFormat="1" ht="18.75" x14ac:dyDescent="0.3"/>
    <row r="33" s="2" customFormat="1" ht="18.75" x14ac:dyDescent="0.3"/>
    <row r="34" s="2" customFormat="1" ht="18.75" x14ac:dyDescent="0.3"/>
    <row r="35" s="2" customFormat="1" ht="18.75" x14ac:dyDescent="0.3"/>
    <row r="36" s="2" customFormat="1" ht="18.75" x14ac:dyDescent="0.3"/>
    <row r="37" s="2" customFormat="1" ht="18.75" x14ac:dyDescent="0.3"/>
    <row r="38" s="2" customFormat="1" ht="18.75" x14ac:dyDescent="0.3"/>
    <row r="39" s="2" customFormat="1" ht="18.75" x14ac:dyDescent="0.3"/>
    <row r="40" s="2" customFormat="1" ht="18.75" x14ac:dyDescent="0.3"/>
    <row r="41" s="2" customFormat="1" ht="18.75" x14ac:dyDescent="0.3"/>
    <row r="42" s="2" customFormat="1" ht="18.75" x14ac:dyDescent="0.3"/>
    <row r="43" s="2" customFormat="1" ht="18.75" x14ac:dyDescent="0.3"/>
    <row r="44" s="2" customFormat="1" ht="18.75" x14ac:dyDescent="0.3"/>
    <row r="45" s="2" customFormat="1" ht="18.75" x14ac:dyDescent="0.3"/>
    <row r="46" s="2" customFormat="1" ht="18.75" x14ac:dyDescent="0.3"/>
    <row r="47" s="2" customFormat="1" ht="18.75" x14ac:dyDescent="0.3"/>
    <row r="48" s="2" customFormat="1" ht="18.75" x14ac:dyDescent="0.3"/>
    <row r="49" s="2" customFormat="1" ht="18.75" x14ac:dyDescent="0.3"/>
    <row r="50" s="2" customFormat="1" ht="18.75" x14ac:dyDescent="0.3"/>
    <row r="51" s="2" customFormat="1" ht="18.75" x14ac:dyDescent="0.3"/>
    <row r="52" s="2" customFormat="1" ht="18.75" x14ac:dyDescent="0.3"/>
    <row r="53" s="2" customFormat="1" ht="18.75" x14ac:dyDescent="0.3"/>
    <row r="54" s="2" customFormat="1" ht="18.75" x14ac:dyDescent="0.3"/>
    <row r="55" s="2" customFormat="1" ht="18.75" x14ac:dyDescent="0.3"/>
    <row r="56" s="2" customFormat="1" ht="18.75" x14ac:dyDescent="0.3"/>
    <row r="57" s="2" customFormat="1" ht="18.75" x14ac:dyDescent="0.3"/>
    <row r="58" s="2" customFormat="1" ht="18.75" x14ac:dyDescent="0.3"/>
    <row r="59" s="2" customFormat="1" ht="18.75" x14ac:dyDescent="0.3"/>
    <row r="60" s="2" customFormat="1" ht="18.75" x14ac:dyDescent="0.3"/>
    <row r="61" s="2" customFormat="1" ht="18.75" x14ac:dyDescent="0.3"/>
    <row r="62" s="2" customFormat="1" ht="18.75" x14ac:dyDescent="0.3"/>
    <row r="63" s="2" customFormat="1" ht="18.75" x14ac:dyDescent="0.3"/>
    <row r="64" s="2" customFormat="1" ht="18.75" x14ac:dyDescent="0.3"/>
    <row r="65" s="2" customFormat="1" ht="18.75" x14ac:dyDescent="0.3"/>
    <row r="66" s="2" customFormat="1" ht="18.75" x14ac:dyDescent="0.3"/>
    <row r="67" s="2" customFormat="1" ht="18.75" x14ac:dyDescent="0.3"/>
    <row r="68" s="2" customFormat="1" ht="18.75" x14ac:dyDescent="0.3"/>
    <row r="69" s="2" customFormat="1" ht="18.75" x14ac:dyDescent="0.3"/>
    <row r="70" s="2" customFormat="1" ht="18.75" x14ac:dyDescent="0.3"/>
    <row r="71" s="2" customFormat="1" ht="18.75" x14ac:dyDescent="0.3"/>
    <row r="72" s="1" customFormat="1" x14ac:dyDescent="0.25"/>
    <row r="73" s="1" customFormat="1" x14ac:dyDescent="0.25"/>
    <row r="74" s="1" customFormat="1" x14ac:dyDescent="0.25"/>
    <row r="75" s="1" customFormat="1" x14ac:dyDescent="0.25"/>
    <row r="76" s="1" customFormat="1" x14ac:dyDescent="0.25"/>
    <row r="77" s="1" customFormat="1" x14ac:dyDescent="0.25"/>
    <row r="78" s="1" customFormat="1" x14ac:dyDescent="0.25"/>
    <row r="79" s="1" customFormat="1" x14ac:dyDescent="0.25"/>
  </sheetData>
  <mergeCells count="3">
    <mergeCell ref="A1:F1"/>
    <mergeCell ref="A2:F2"/>
    <mergeCell ref="A12:C13"/>
  </mergeCells>
  <pageMargins left="0.31496062992125984" right="0.31496062992125984" top="0.23622047244094491" bottom="0.15748031496062992" header="0.15748031496062992" footer="0.15748031496062992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9"/>
  <sheetViews>
    <sheetView workbookViewId="0">
      <selection activeCell="D23" sqref="D23"/>
    </sheetView>
  </sheetViews>
  <sheetFormatPr defaultRowHeight="15" x14ac:dyDescent="0.25"/>
  <cols>
    <col min="1" max="1" width="37.5703125" customWidth="1"/>
    <col min="2" max="2" width="15" customWidth="1"/>
    <col min="3" max="3" width="18.85546875" customWidth="1"/>
    <col min="4" max="4" width="18.7109375" customWidth="1"/>
    <col min="5" max="5" width="14.85546875" customWidth="1"/>
    <col min="6" max="6" width="19.7109375" customWidth="1"/>
  </cols>
  <sheetData>
    <row r="1" spans="1:8" s="2" customFormat="1" ht="18.75" x14ac:dyDescent="0.3">
      <c r="A1" s="30" t="s">
        <v>6</v>
      </c>
      <c r="B1" s="30"/>
      <c r="C1" s="30"/>
      <c r="D1" s="30"/>
      <c r="E1" s="30"/>
      <c r="F1" s="30"/>
    </row>
    <row r="2" spans="1:8" s="2" customFormat="1" ht="60" customHeight="1" x14ac:dyDescent="0.3">
      <c r="A2" s="31" t="s">
        <v>14</v>
      </c>
      <c r="B2" s="31"/>
      <c r="C2" s="31"/>
      <c r="D2" s="31"/>
      <c r="E2" s="31"/>
      <c r="F2" s="31"/>
    </row>
    <row r="3" spans="1:8" s="2" customFormat="1" ht="15.75" customHeight="1" x14ac:dyDescent="0.3">
      <c r="A3" s="4"/>
      <c r="B3" s="4"/>
      <c r="C3" s="4"/>
      <c r="D3" s="4"/>
      <c r="E3" s="4"/>
      <c r="F3" s="13" t="s">
        <v>19</v>
      </c>
    </row>
    <row r="4" spans="1:8" s="10" customFormat="1" ht="103.5" customHeight="1" x14ac:dyDescent="0.3">
      <c r="A4" s="9" t="s">
        <v>0</v>
      </c>
      <c r="B4" s="9" t="s">
        <v>4</v>
      </c>
      <c r="C4" s="9" t="s">
        <v>18</v>
      </c>
      <c r="D4" s="9" t="s">
        <v>9</v>
      </c>
      <c r="E4" s="9" t="s">
        <v>3</v>
      </c>
      <c r="F4" s="5">
        <v>2024</v>
      </c>
      <c r="G4" s="3"/>
      <c r="H4" s="3"/>
    </row>
    <row r="5" spans="1:8" s="1" customFormat="1" ht="15" customHeight="1" x14ac:dyDescent="0.25">
      <c r="A5" s="11">
        <v>1</v>
      </c>
      <c r="B5" s="11">
        <v>2</v>
      </c>
      <c r="C5" s="11">
        <v>3</v>
      </c>
      <c r="D5" s="11">
        <v>4</v>
      </c>
      <c r="E5" s="11">
        <v>5</v>
      </c>
      <c r="F5" s="11">
        <v>6</v>
      </c>
      <c r="G5" s="8"/>
      <c r="H5" s="8"/>
    </row>
    <row r="6" spans="1:8" s="12" customFormat="1" ht="18.75" x14ac:dyDescent="0.3">
      <c r="A6" s="6" t="s">
        <v>2</v>
      </c>
      <c r="B6" s="15">
        <v>2435</v>
      </c>
      <c r="C6" s="16">
        <f>SUM(C7:C7)</f>
        <v>73</v>
      </c>
      <c r="D6" s="18">
        <f>ROUND(C6/B6,3)</f>
        <v>0.03</v>
      </c>
      <c r="E6" s="26"/>
      <c r="F6" s="14">
        <f>SUM(F7:F7)</f>
        <v>43191</v>
      </c>
    </row>
    <row r="7" spans="1:8" s="2" customFormat="1" ht="18.75" x14ac:dyDescent="0.3">
      <c r="A7" s="29" t="s">
        <v>17</v>
      </c>
      <c r="B7" s="15">
        <v>2435</v>
      </c>
      <c r="C7" s="19">
        <v>73</v>
      </c>
      <c r="D7" s="18">
        <f>ROUND(C7/B7,3)</f>
        <v>0.03</v>
      </c>
      <c r="E7" s="26">
        <v>1439693</v>
      </c>
      <c r="F7" s="15">
        <f>ROUND(D7*E7,0)</f>
        <v>43191</v>
      </c>
    </row>
    <row r="8" spans="1:8" s="12" customFormat="1" ht="18.75" x14ac:dyDescent="0.3">
      <c r="A8" s="6" t="s">
        <v>1</v>
      </c>
      <c r="B8" s="14">
        <v>2435</v>
      </c>
      <c r="C8" s="16">
        <f>C6</f>
        <v>73</v>
      </c>
      <c r="D8" s="17">
        <f>ROUND(C8/B8,3)</f>
        <v>0.03</v>
      </c>
      <c r="E8" s="26"/>
      <c r="F8" s="14">
        <f>F6</f>
        <v>43191</v>
      </c>
    </row>
    <row r="9" spans="1:8" s="12" customFormat="1" ht="18.75" x14ac:dyDescent="0.3">
      <c r="A9" s="20"/>
      <c r="B9" s="21"/>
      <c r="C9" s="22"/>
      <c r="D9" s="23"/>
      <c r="E9" s="24"/>
      <c r="F9" s="21"/>
    </row>
    <row r="10" spans="1:8" s="2" customFormat="1" ht="18.75" x14ac:dyDescent="0.3"/>
    <row r="11" spans="1:8" s="2" customFormat="1" ht="18.75" x14ac:dyDescent="0.3"/>
    <row r="12" spans="1:8" s="2" customFormat="1" ht="18.75" x14ac:dyDescent="0.3">
      <c r="A12" s="32" t="s">
        <v>20</v>
      </c>
      <c r="B12" s="32"/>
      <c r="C12" s="32"/>
    </row>
    <row r="13" spans="1:8" s="2" customFormat="1" ht="18.75" x14ac:dyDescent="0.3">
      <c r="A13" s="32"/>
      <c r="B13" s="32"/>
      <c r="C13" s="32"/>
      <c r="F13" s="2" t="s">
        <v>21</v>
      </c>
    </row>
    <row r="14" spans="1:8" s="2" customFormat="1" ht="18.75" x14ac:dyDescent="0.3"/>
    <row r="15" spans="1:8" s="2" customFormat="1" ht="18.75" x14ac:dyDescent="0.3"/>
    <row r="16" spans="1:8" s="2" customFormat="1" ht="18.75" x14ac:dyDescent="0.3"/>
    <row r="17" s="2" customFormat="1" ht="18.75" x14ac:dyDescent="0.3"/>
    <row r="18" s="2" customFormat="1" ht="18.75" x14ac:dyDescent="0.3"/>
    <row r="19" s="2" customFormat="1" ht="18.75" x14ac:dyDescent="0.3"/>
    <row r="20" s="2" customFormat="1" ht="18.75" x14ac:dyDescent="0.3"/>
    <row r="21" s="2" customFormat="1" ht="18.75" x14ac:dyDescent="0.3"/>
    <row r="22" s="2" customFormat="1" ht="18.75" x14ac:dyDescent="0.3"/>
    <row r="23" s="2" customFormat="1" ht="18.75" x14ac:dyDescent="0.3"/>
    <row r="24" s="2" customFormat="1" ht="18.75" x14ac:dyDescent="0.3"/>
    <row r="25" s="2" customFormat="1" ht="18.75" x14ac:dyDescent="0.3"/>
    <row r="26" s="2" customFormat="1" ht="18.75" x14ac:dyDescent="0.3"/>
    <row r="27" s="2" customFormat="1" ht="18.75" x14ac:dyDescent="0.3"/>
    <row r="28" s="2" customFormat="1" ht="18.75" x14ac:dyDescent="0.3"/>
    <row r="29" s="2" customFormat="1" ht="18.75" x14ac:dyDescent="0.3"/>
    <row r="30" s="2" customFormat="1" ht="18.75" x14ac:dyDescent="0.3"/>
    <row r="31" s="2" customFormat="1" ht="18.75" x14ac:dyDescent="0.3"/>
    <row r="32" s="2" customFormat="1" ht="18.75" x14ac:dyDescent="0.3"/>
    <row r="33" s="2" customFormat="1" ht="18.75" x14ac:dyDescent="0.3"/>
    <row r="34" s="2" customFormat="1" ht="18.75" x14ac:dyDescent="0.3"/>
    <row r="35" s="2" customFormat="1" ht="18.75" x14ac:dyDescent="0.3"/>
    <row r="36" s="2" customFormat="1" ht="18.75" x14ac:dyDescent="0.3"/>
    <row r="37" s="2" customFormat="1" ht="18.75" x14ac:dyDescent="0.3"/>
    <row r="38" s="2" customFormat="1" ht="18.75" x14ac:dyDescent="0.3"/>
    <row r="39" s="2" customFormat="1" ht="18.75" x14ac:dyDescent="0.3"/>
    <row r="40" s="2" customFormat="1" ht="18.75" x14ac:dyDescent="0.3"/>
    <row r="41" s="2" customFormat="1" ht="18.75" x14ac:dyDescent="0.3"/>
    <row r="42" s="2" customFormat="1" ht="18.75" x14ac:dyDescent="0.3"/>
    <row r="43" s="2" customFormat="1" ht="18.75" x14ac:dyDescent="0.3"/>
    <row r="44" s="2" customFormat="1" ht="18.75" x14ac:dyDescent="0.3"/>
    <row r="45" s="2" customFormat="1" ht="18.75" x14ac:dyDescent="0.3"/>
    <row r="46" s="2" customFormat="1" ht="18.75" x14ac:dyDescent="0.3"/>
    <row r="47" s="2" customFormat="1" ht="18.75" x14ac:dyDescent="0.3"/>
    <row r="48" s="2" customFormat="1" ht="18.75" x14ac:dyDescent="0.3"/>
    <row r="49" s="2" customFormat="1" ht="18.75" x14ac:dyDescent="0.3"/>
    <row r="50" s="2" customFormat="1" ht="18.75" x14ac:dyDescent="0.3"/>
    <row r="51" s="2" customFormat="1" ht="18.75" x14ac:dyDescent="0.3"/>
    <row r="52" s="2" customFormat="1" ht="18.75" x14ac:dyDescent="0.3"/>
    <row r="53" s="2" customFormat="1" ht="18.75" x14ac:dyDescent="0.3"/>
    <row r="54" s="2" customFormat="1" ht="18.75" x14ac:dyDescent="0.3"/>
    <row r="55" s="2" customFormat="1" ht="18.75" x14ac:dyDescent="0.3"/>
    <row r="56" s="2" customFormat="1" ht="18.75" x14ac:dyDescent="0.3"/>
    <row r="57" s="2" customFormat="1" ht="18.75" x14ac:dyDescent="0.3"/>
    <row r="58" s="2" customFormat="1" ht="18.75" x14ac:dyDescent="0.3"/>
    <row r="59" s="2" customFormat="1" ht="18.75" x14ac:dyDescent="0.3"/>
    <row r="60" s="2" customFormat="1" ht="18.75" x14ac:dyDescent="0.3"/>
    <row r="61" s="2" customFormat="1" ht="18.75" x14ac:dyDescent="0.3"/>
    <row r="62" s="2" customFormat="1" ht="18.75" x14ac:dyDescent="0.3"/>
    <row r="63" s="2" customFormat="1" ht="18.75" x14ac:dyDescent="0.3"/>
    <row r="64" s="2" customFormat="1" ht="18.75" x14ac:dyDescent="0.3"/>
    <row r="65" s="2" customFormat="1" ht="18.75" x14ac:dyDescent="0.3"/>
    <row r="66" s="2" customFormat="1" ht="18.75" x14ac:dyDescent="0.3"/>
    <row r="67" s="2" customFormat="1" ht="18.75" x14ac:dyDescent="0.3"/>
    <row r="68" s="2" customFormat="1" ht="18.75" x14ac:dyDescent="0.3"/>
    <row r="69" s="2" customFormat="1" ht="18.75" x14ac:dyDescent="0.3"/>
    <row r="70" s="2" customFormat="1" ht="18.75" x14ac:dyDescent="0.3"/>
    <row r="71" s="2" customFormat="1" ht="18.75" x14ac:dyDescent="0.3"/>
    <row r="72" s="1" customFormat="1" x14ac:dyDescent="0.25"/>
    <row r="73" s="1" customFormat="1" x14ac:dyDescent="0.25"/>
    <row r="74" s="1" customFormat="1" x14ac:dyDescent="0.25"/>
    <row r="75" s="1" customFormat="1" x14ac:dyDescent="0.25"/>
    <row r="76" s="1" customFormat="1" x14ac:dyDescent="0.25"/>
    <row r="77" s="1" customFormat="1" x14ac:dyDescent="0.25"/>
    <row r="78" s="1" customFormat="1" x14ac:dyDescent="0.25"/>
    <row r="79" s="1" customFormat="1" x14ac:dyDescent="0.25"/>
  </sheetData>
  <mergeCells count="3">
    <mergeCell ref="A1:F1"/>
    <mergeCell ref="A2:F2"/>
    <mergeCell ref="A12:C13"/>
  </mergeCells>
  <pageMargins left="0.31496062992125984" right="0.31496062992125984" top="0.23622047244094491" bottom="0.15748031496062992" header="0.15748031496062992" footer="0.15748031496062992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9"/>
  <sheetViews>
    <sheetView workbookViewId="0">
      <selection activeCell="F6" sqref="F6"/>
    </sheetView>
  </sheetViews>
  <sheetFormatPr defaultRowHeight="15" x14ac:dyDescent="0.25"/>
  <cols>
    <col min="1" max="1" width="37.5703125" customWidth="1"/>
    <col min="2" max="2" width="15" customWidth="1"/>
    <col min="3" max="3" width="18.85546875" customWidth="1"/>
    <col min="4" max="4" width="18.7109375" customWidth="1"/>
    <col min="5" max="5" width="14.85546875" customWidth="1"/>
    <col min="6" max="6" width="20" customWidth="1"/>
  </cols>
  <sheetData>
    <row r="1" spans="1:8" s="2" customFormat="1" ht="18.75" x14ac:dyDescent="0.3">
      <c r="A1" s="30" t="s">
        <v>6</v>
      </c>
      <c r="B1" s="30"/>
      <c r="C1" s="30"/>
      <c r="D1" s="30"/>
      <c r="E1" s="30"/>
      <c r="F1" s="30"/>
    </row>
    <row r="2" spans="1:8" s="2" customFormat="1" ht="60" customHeight="1" x14ac:dyDescent="0.3">
      <c r="A2" s="31" t="s">
        <v>16</v>
      </c>
      <c r="B2" s="31"/>
      <c r="C2" s="31"/>
      <c r="D2" s="31"/>
      <c r="E2" s="31"/>
      <c r="F2" s="31"/>
    </row>
    <row r="3" spans="1:8" s="2" customFormat="1" ht="15.75" customHeight="1" x14ac:dyDescent="0.3">
      <c r="A3" s="4"/>
      <c r="B3" s="4"/>
      <c r="C3" s="4"/>
      <c r="D3" s="4"/>
      <c r="E3" s="4"/>
      <c r="F3" s="13" t="s">
        <v>19</v>
      </c>
    </row>
    <row r="4" spans="1:8" s="10" customFormat="1" ht="103.5" customHeight="1" x14ac:dyDescent="0.3">
      <c r="A4" s="9" t="s">
        <v>0</v>
      </c>
      <c r="B4" s="9" t="s">
        <v>4</v>
      </c>
      <c r="C4" s="9" t="s">
        <v>18</v>
      </c>
      <c r="D4" s="9" t="s">
        <v>9</v>
      </c>
      <c r="E4" s="9" t="s">
        <v>3</v>
      </c>
      <c r="F4" s="5">
        <v>2025</v>
      </c>
      <c r="G4" s="3"/>
      <c r="H4" s="3"/>
    </row>
    <row r="5" spans="1:8" s="1" customFormat="1" ht="15" customHeight="1" x14ac:dyDescent="0.25">
      <c r="A5" s="11">
        <v>1</v>
      </c>
      <c r="B5" s="11">
        <v>2</v>
      </c>
      <c r="C5" s="11">
        <v>3</v>
      </c>
      <c r="D5" s="11">
        <v>4</v>
      </c>
      <c r="E5" s="11">
        <v>5</v>
      </c>
      <c r="F5" s="11">
        <v>6</v>
      </c>
      <c r="G5" s="8"/>
      <c r="H5" s="8"/>
    </row>
    <row r="6" spans="1:8" s="12" customFormat="1" ht="18.75" x14ac:dyDescent="0.3">
      <c r="A6" s="6" t="s">
        <v>2</v>
      </c>
      <c r="B6" s="15">
        <v>2435</v>
      </c>
      <c r="C6" s="16">
        <f>SUM(C7:C7)</f>
        <v>73</v>
      </c>
      <c r="D6" s="18">
        <f>ROUND(C6/B6,3)</f>
        <v>0.03</v>
      </c>
      <c r="E6" s="26"/>
      <c r="F6" s="14">
        <f>SUM(F7:F7)</f>
        <v>43191</v>
      </c>
    </row>
    <row r="7" spans="1:8" s="2" customFormat="1" ht="18.75" x14ac:dyDescent="0.3">
      <c r="A7" s="29" t="s">
        <v>17</v>
      </c>
      <c r="B7" s="15">
        <v>2435</v>
      </c>
      <c r="C7" s="19">
        <v>73</v>
      </c>
      <c r="D7" s="18">
        <f>ROUND(C7/B7,3)</f>
        <v>0.03</v>
      </c>
      <c r="E7" s="26">
        <v>1439693</v>
      </c>
      <c r="F7" s="15">
        <f>ROUND(D7*E7,0)</f>
        <v>43191</v>
      </c>
    </row>
    <row r="8" spans="1:8" s="12" customFormat="1" ht="18.75" x14ac:dyDescent="0.3">
      <c r="A8" s="6" t="s">
        <v>1</v>
      </c>
      <c r="B8" s="14">
        <v>2435</v>
      </c>
      <c r="C8" s="16">
        <f>C6</f>
        <v>73</v>
      </c>
      <c r="D8" s="17">
        <f>ROUND(C8/B8,3)</f>
        <v>0.03</v>
      </c>
      <c r="E8" s="26"/>
      <c r="F8" s="14">
        <f>F6</f>
        <v>43191</v>
      </c>
    </row>
    <row r="9" spans="1:8" s="12" customFormat="1" ht="18.75" x14ac:dyDescent="0.3">
      <c r="A9" s="20"/>
      <c r="B9" s="21"/>
      <c r="C9" s="22"/>
      <c r="D9" s="23"/>
      <c r="E9" s="24"/>
      <c r="F9" s="21"/>
    </row>
    <row r="10" spans="1:8" s="2" customFormat="1" ht="18.75" x14ac:dyDescent="0.3"/>
    <row r="11" spans="1:8" s="2" customFormat="1" ht="18.75" x14ac:dyDescent="0.3"/>
    <row r="12" spans="1:8" s="2" customFormat="1" ht="18.75" x14ac:dyDescent="0.3">
      <c r="A12" s="32" t="s">
        <v>20</v>
      </c>
      <c r="B12" s="32"/>
      <c r="C12" s="32"/>
    </row>
    <row r="13" spans="1:8" s="2" customFormat="1" ht="18.75" x14ac:dyDescent="0.3">
      <c r="A13" s="32"/>
      <c r="B13" s="32"/>
      <c r="C13" s="32"/>
      <c r="F13" s="2" t="s">
        <v>21</v>
      </c>
    </row>
    <row r="14" spans="1:8" s="2" customFormat="1" ht="18.75" x14ac:dyDescent="0.3"/>
    <row r="15" spans="1:8" s="2" customFormat="1" ht="18.75" x14ac:dyDescent="0.3"/>
    <row r="16" spans="1:8" s="2" customFormat="1" ht="18.75" x14ac:dyDescent="0.3"/>
    <row r="17" s="2" customFormat="1" ht="18.75" x14ac:dyDescent="0.3"/>
    <row r="18" s="2" customFormat="1" ht="18.75" x14ac:dyDescent="0.3"/>
    <row r="19" s="2" customFormat="1" ht="18.75" x14ac:dyDescent="0.3"/>
    <row r="20" s="2" customFormat="1" ht="18.75" x14ac:dyDescent="0.3"/>
    <row r="21" s="2" customFormat="1" ht="18.75" x14ac:dyDescent="0.3"/>
    <row r="22" s="2" customFormat="1" ht="18.75" x14ac:dyDescent="0.3"/>
    <row r="23" s="2" customFormat="1" ht="18.75" x14ac:dyDescent="0.3"/>
    <row r="24" s="2" customFormat="1" ht="18.75" x14ac:dyDescent="0.3"/>
    <row r="25" s="2" customFormat="1" ht="18.75" x14ac:dyDescent="0.3"/>
    <row r="26" s="2" customFormat="1" ht="18.75" x14ac:dyDescent="0.3"/>
    <row r="27" s="2" customFormat="1" ht="18.75" x14ac:dyDescent="0.3"/>
    <row r="28" s="2" customFormat="1" ht="18.75" x14ac:dyDescent="0.3"/>
    <row r="29" s="2" customFormat="1" ht="18.75" x14ac:dyDescent="0.3"/>
    <row r="30" s="2" customFormat="1" ht="18.75" x14ac:dyDescent="0.3"/>
    <row r="31" s="2" customFormat="1" ht="18.75" x14ac:dyDescent="0.3"/>
    <row r="32" s="2" customFormat="1" ht="18.75" x14ac:dyDescent="0.3"/>
    <row r="33" s="2" customFormat="1" ht="18.75" x14ac:dyDescent="0.3"/>
    <row r="34" s="2" customFormat="1" ht="18.75" x14ac:dyDescent="0.3"/>
    <row r="35" s="2" customFormat="1" ht="18.75" x14ac:dyDescent="0.3"/>
    <row r="36" s="2" customFormat="1" ht="18.75" x14ac:dyDescent="0.3"/>
    <row r="37" s="2" customFormat="1" ht="18.75" x14ac:dyDescent="0.3"/>
    <row r="38" s="2" customFormat="1" ht="18.75" x14ac:dyDescent="0.3"/>
    <row r="39" s="2" customFormat="1" ht="18.75" x14ac:dyDescent="0.3"/>
    <row r="40" s="2" customFormat="1" ht="18.75" x14ac:dyDescent="0.3"/>
    <row r="41" s="2" customFormat="1" ht="18.75" x14ac:dyDescent="0.3"/>
    <row r="42" s="2" customFormat="1" ht="18.75" x14ac:dyDescent="0.3"/>
    <row r="43" s="2" customFormat="1" ht="18.75" x14ac:dyDescent="0.3"/>
    <row r="44" s="2" customFormat="1" ht="18.75" x14ac:dyDescent="0.3"/>
    <row r="45" s="2" customFormat="1" ht="18.75" x14ac:dyDescent="0.3"/>
    <row r="46" s="2" customFormat="1" ht="18.75" x14ac:dyDescent="0.3"/>
    <row r="47" s="2" customFormat="1" ht="18.75" x14ac:dyDescent="0.3"/>
    <row r="48" s="2" customFormat="1" ht="18.75" x14ac:dyDescent="0.3"/>
    <row r="49" s="2" customFormat="1" ht="18.75" x14ac:dyDescent="0.3"/>
    <row r="50" s="2" customFormat="1" ht="18.75" x14ac:dyDescent="0.3"/>
    <row r="51" s="2" customFormat="1" ht="18.75" x14ac:dyDescent="0.3"/>
    <row r="52" s="2" customFormat="1" ht="18.75" x14ac:dyDescent="0.3"/>
    <row r="53" s="2" customFormat="1" ht="18.75" x14ac:dyDescent="0.3"/>
    <row r="54" s="2" customFormat="1" ht="18.75" x14ac:dyDescent="0.3"/>
    <row r="55" s="2" customFormat="1" ht="18.75" x14ac:dyDescent="0.3"/>
    <row r="56" s="2" customFormat="1" ht="18.75" x14ac:dyDescent="0.3"/>
    <row r="57" s="2" customFormat="1" ht="18.75" x14ac:dyDescent="0.3"/>
    <row r="58" s="2" customFormat="1" ht="18.75" x14ac:dyDescent="0.3"/>
    <row r="59" s="2" customFormat="1" ht="18.75" x14ac:dyDescent="0.3"/>
    <row r="60" s="2" customFormat="1" ht="18.75" x14ac:dyDescent="0.3"/>
    <row r="61" s="2" customFormat="1" ht="18.75" x14ac:dyDescent="0.3"/>
    <row r="62" s="2" customFormat="1" ht="18.75" x14ac:dyDescent="0.3"/>
    <row r="63" s="2" customFormat="1" ht="18.75" x14ac:dyDescent="0.3"/>
    <row r="64" s="2" customFormat="1" ht="18.75" x14ac:dyDescent="0.3"/>
    <row r="65" s="2" customFormat="1" ht="18.75" x14ac:dyDescent="0.3"/>
    <row r="66" s="2" customFormat="1" ht="18.75" x14ac:dyDescent="0.3"/>
    <row r="67" s="2" customFormat="1" ht="18.75" x14ac:dyDescent="0.3"/>
    <row r="68" s="2" customFormat="1" ht="18.75" x14ac:dyDescent="0.3"/>
    <row r="69" s="2" customFormat="1" ht="18.75" x14ac:dyDescent="0.3"/>
    <row r="70" s="2" customFormat="1" ht="18.75" x14ac:dyDescent="0.3"/>
    <row r="71" s="2" customFormat="1" ht="18.75" x14ac:dyDescent="0.3"/>
    <row r="72" s="1" customFormat="1" x14ac:dyDescent="0.25"/>
    <row r="73" s="1" customFormat="1" x14ac:dyDescent="0.25"/>
    <row r="74" s="1" customFormat="1" x14ac:dyDescent="0.25"/>
    <row r="75" s="1" customFormat="1" x14ac:dyDescent="0.25"/>
    <row r="76" s="1" customFormat="1" x14ac:dyDescent="0.25"/>
    <row r="77" s="1" customFormat="1" x14ac:dyDescent="0.25"/>
    <row r="78" s="1" customFormat="1" x14ac:dyDescent="0.25"/>
    <row r="79" s="1" customFormat="1" x14ac:dyDescent="0.25"/>
  </sheetData>
  <mergeCells count="3">
    <mergeCell ref="A1:F1"/>
    <mergeCell ref="A2:F2"/>
    <mergeCell ref="A12:C13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2021</vt:lpstr>
      <vt:lpstr>2022</vt:lpstr>
      <vt:lpstr>2023</vt:lpstr>
      <vt:lpstr>2024</vt:lpstr>
      <vt:lpstr>2025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Екатерина Владимировна Туйчиева</dc:creator>
  <cp:lastModifiedBy>Данилова Е.Г.</cp:lastModifiedBy>
  <cp:lastPrinted>2022-10-24T13:03:18Z</cp:lastPrinted>
  <dcterms:created xsi:type="dcterms:W3CDTF">2011-10-10T04:24:58Z</dcterms:created>
  <dcterms:modified xsi:type="dcterms:W3CDTF">2022-10-25T07:39:51Z</dcterms:modified>
</cp:coreProperties>
</file>